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9" i="2"/>
  <c r="E4" i="2"/>
  <c r="E11" i="2"/>
  <c r="E5" i="2"/>
  <c r="E6" i="2"/>
  <c r="E7" i="2"/>
  <c r="E8" i="2"/>
  <c r="E9" i="2"/>
  <c r="E10" i="2"/>
  <c r="E12" i="2"/>
  <c r="E14" i="2" l="1"/>
  <c r="E20" i="2" s="1"/>
</calcChain>
</file>

<file path=xl/sharedStrings.xml><?xml version="1.0" encoding="utf-8"?>
<sst xmlns="http://schemas.openxmlformats.org/spreadsheetml/2006/main" count="35" uniqueCount="35">
  <si>
    <t>Ток потребления, А</t>
  </si>
  <si>
    <t>Суммарный ток потребления, А</t>
  </si>
  <si>
    <t>Тип ОУ</t>
  </si>
  <si>
    <t>Кол-во, шт</t>
  </si>
  <si>
    <t>Расчет количества ОУ на один БЦ</t>
  </si>
  <si>
    <t>Удельное сопротивление (медь), (Ом*мм2)/м</t>
  </si>
  <si>
    <t>Общее сопротивление линии, Ом</t>
  </si>
  <si>
    <t>Длина линии, м</t>
  </si>
  <si>
    <t>Всего, шт:</t>
  </si>
  <si>
    <t>Падение напряжения в линии, В:</t>
  </si>
  <si>
    <t>Расчет длины и сечения кабеля линии питания</t>
  </si>
  <si>
    <t>Виброизлучатель тяжелый</t>
  </si>
  <si>
    <t>Виброизлучатель легкий</t>
  </si>
  <si>
    <t>Блок генератора шума</t>
  </si>
  <si>
    <t>Акустический излучатель малый</t>
  </si>
  <si>
    <t>Акустический излучатель большой (круглый)</t>
  </si>
  <si>
    <t>Акустический излучатель большой (прямоугольный)</t>
  </si>
  <si>
    <t>Размыкатель RG45</t>
  </si>
  <si>
    <t>Размыкатель 4х проводной линии</t>
  </si>
  <si>
    <t>Размыкатель RG11</t>
  </si>
  <si>
    <t>Общий ток потребления, А:</t>
  </si>
  <si>
    <t>Примечание</t>
  </si>
  <si>
    <t>Не более 4,4 А</t>
  </si>
  <si>
    <t>Не более 5 В</t>
  </si>
  <si>
    <t>Не более 60 шт</t>
  </si>
  <si>
    <t>Сечение жилы проводника, мм2</t>
  </si>
  <si>
    <t>3. В строке "Всего, шт:" оценить суммарное количество ОУ. Суммарное количество ОУ, подключаемых к одному БЦ не должно превышать 60 шт. В случае необходимости применения большего количества ОУ необходимо использовать дополнительный БЦ.</t>
  </si>
  <si>
    <t>4. В строке "Общий ток потребления, А:" оценить общий ток потребления указанных ОУ. Общий ток потребления указанных ОУ, не должен превышать 4.4 А. В случае, если общий ток потребления превышает 4.4 А, необходимо уменьшить количество ОУ.</t>
  </si>
  <si>
    <t>5. В строке "Длина линии, м" указать максимальную протяженность линии от БЦ до места расположения самого удаленного ОУ.</t>
  </si>
  <si>
    <t>2. Указать в столбце "Кол-во, шт" количество ОУ по каждому типу.</t>
  </si>
  <si>
    <t>1. Определить необходимое количество и тип ОУ.</t>
  </si>
  <si>
    <t>Инструкция</t>
  </si>
  <si>
    <t>6. В строке "Сечение жилы проводника, мм2" указать сечение жилы линии питания.</t>
  </si>
  <si>
    <t>Поля для ввода количества ОУ, длины линии и сечения проводника окрашены в желтый цвет.</t>
  </si>
  <si>
    <t>7. В строке "Падение напряжения в линии, В:" оценить значение падения напряжения. Падение напряжения не должно превышать 5 В. В случае, если падение напряжения превышает 5 В, необходимо увеличить сечение жилы проводника, сократить длинну линии или снизить потребление, уменьшив количество ОУ.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</si>
</sst>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0" fontId="4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4" fillId="0" borderId="7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0" fillId="0" borderId="3" xfId="0" applyFill="1" applyBorder="1"/>
    <xf numFmtId="0" fontId="5" fillId="0" borderId="3" xfId="0" applyFont="1" applyBorder="1"/>
    <xf numFmtId="0" fontId="4" fillId="0" borderId="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9" xfId="0" applyFont="1" applyBorder="1"/>
    <xf numFmtId="0" fontId="2" fillId="0" borderId="10" xfId="0" applyFont="1" applyBorder="1" applyAlignment="1">
      <alignment horizontal="left"/>
    </xf>
    <xf numFmtId="0" fontId="0" fillId="2" borderId="3" xfId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</cellXfs>
  <cellStyles count="2">
    <cellStyle name="Обычный" xfId="0" builtinId="0"/>
    <cellStyle name="Примечание" xfId="1" builtinId="10"/>
  </cellStyles>
  <dxfs count="1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8" sqref="H18"/>
    </sheetView>
  </sheetViews>
  <sheetFormatPr defaultRowHeight="15" x14ac:dyDescent="0.25"/>
  <cols>
    <col min="1" max="1" width="4.28515625" customWidth="1"/>
    <col min="2" max="2" width="50.7109375" bestFit="1" customWidth="1"/>
    <col min="3" max="3" width="13.42578125" customWidth="1"/>
    <col min="4" max="4" width="14.7109375" customWidth="1"/>
    <col min="5" max="5" width="14.28515625" customWidth="1"/>
    <col min="6" max="6" width="15.5703125" bestFit="1" customWidth="1"/>
    <col min="7" max="7" width="15.5703125" customWidth="1"/>
    <col min="8" max="8" width="124.7109375" customWidth="1"/>
  </cols>
  <sheetData>
    <row r="1" spans="1:8" ht="15.75" thickBot="1" x14ac:dyDescent="0.3">
      <c r="G1" s="9"/>
    </row>
    <row r="2" spans="1:8" x14ac:dyDescent="0.25">
      <c r="B2" s="35" t="s">
        <v>4</v>
      </c>
      <c r="C2" s="36"/>
      <c r="D2" s="36"/>
      <c r="E2" s="36"/>
      <c r="F2" s="37"/>
      <c r="G2" s="10"/>
      <c r="H2" s="26" t="s">
        <v>31</v>
      </c>
    </row>
    <row r="3" spans="1:8" ht="60.75" customHeight="1" x14ac:dyDescent="0.25">
      <c r="A3" s="1"/>
      <c r="B3" s="4" t="s">
        <v>2</v>
      </c>
      <c r="C3" s="2" t="s">
        <v>0</v>
      </c>
      <c r="D3" s="2" t="s">
        <v>3</v>
      </c>
      <c r="E3" s="2" t="s">
        <v>1</v>
      </c>
      <c r="F3" s="19" t="s">
        <v>21</v>
      </c>
      <c r="G3" s="8"/>
      <c r="H3" s="27" t="s">
        <v>30</v>
      </c>
    </row>
    <row r="4" spans="1:8" x14ac:dyDescent="0.25">
      <c r="B4" s="5" t="s">
        <v>11</v>
      </c>
      <c r="C4" s="3">
        <v>0.16</v>
      </c>
      <c r="D4" s="25">
        <v>1</v>
      </c>
      <c r="E4" s="3">
        <f>D4*C4</f>
        <v>0.16</v>
      </c>
      <c r="F4" s="6"/>
      <c r="G4" s="11"/>
      <c r="H4" s="28" t="s">
        <v>29</v>
      </c>
    </row>
    <row r="5" spans="1:8" ht="30" customHeight="1" x14ac:dyDescent="0.25">
      <c r="B5" s="5" t="s">
        <v>12</v>
      </c>
      <c r="C5" s="3">
        <v>5.5E-2</v>
      </c>
      <c r="D5" s="25">
        <v>1</v>
      </c>
      <c r="E5" s="3">
        <f t="shared" ref="E5:E12" si="0">D5*C5</f>
        <v>5.5E-2</v>
      </c>
      <c r="F5" s="6"/>
      <c r="G5" s="11"/>
      <c r="H5" s="29" t="s">
        <v>26</v>
      </c>
    </row>
    <row r="6" spans="1:8" ht="30.75" customHeight="1" x14ac:dyDescent="0.25">
      <c r="B6" s="5" t="s">
        <v>13</v>
      </c>
      <c r="C6" s="3">
        <v>0.2</v>
      </c>
      <c r="D6" s="25">
        <v>1</v>
      </c>
      <c r="E6" s="3">
        <f t="shared" si="0"/>
        <v>0.2</v>
      </c>
      <c r="F6" s="6"/>
      <c r="G6" s="11"/>
      <c r="H6" s="29" t="s">
        <v>27</v>
      </c>
    </row>
    <row r="7" spans="1:8" ht="17.25" customHeight="1" x14ac:dyDescent="0.25">
      <c r="B7" s="5" t="s">
        <v>14</v>
      </c>
      <c r="C7" s="3">
        <v>0.315</v>
      </c>
      <c r="D7" s="25">
        <v>1</v>
      </c>
      <c r="E7" s="3">
        <f t="shared" si="0"/>
        <v>0.315</v>
      </c>
      <c r="F7" s="6"/>
      <c r="G7" s="11"/>
      <c r="H7" s="29" t="s">
        <v>28</v>
      </c>
    </row>
    <row r="8" spans="1:8" x14ac:dyDescent="0.25">
      <c r="B8" s="5" t="s">
        <v>15</v>
      </c>
      <c r="C8" s="3">
        <v>0.3</v>
      </c>
      <c r="D8" s="25">
        <v>1</v>
      </c>
      <c r="E8" s="3">
        <f t="shared" si="0"/>
        <v>0.3</v>
      </c>
      <c r="F8" s="6"/>
      <c r="G8" s="11"/>
      <c r="H8" s="28" t="s">
        <v>32</v>
      </c>
    </row>
    <row r="9" spans="1:8" ht="47.25" customHeight="1" x14ac:dyDescent="0.25">
      <c r="B9" s="5" t="s">
        <v>16</v>
      </c>
      <c r="C9" s="3">
        <v>0.17</v>
      </c>
      <c r="D9" s="25">
        <v>1</v>
      </c>
      <c r="E9" s="3">
        <f t="shared" si="0"/>
        <v>0.17</v>
      </c>
      <c r="F9" s="6"/>
      <c r="G9" s="11"/>
      <c r="H9" s="30" t="s">
        <v>34</v>
      </c>
    </row>
    <row r="10" spans="1:8" x14ac:dyDescent="0.25">
      <c r="B10" s="5" t="s">
        <v>17</v>
      </c>
      <c r="C10" s="3">
        <v>8.5000000000000006E-2</v>
      </c>
      <c r="D10" s="25">
        <v>1</v>
      </c>
      <c r="E10" s="3">
        <f t="shared" si="0"/>
        <v>8.5000000000000006E-2</v>
      </c>
      <c r="F10" s="6"/>
      <c r="G10" s="11"/>
      <c r="H10" s="28"/>
    </row>
    <row r="11" spans="1:8" x14ac:dyDescent="0.25">
      <c r="B11" s="5" t="s">
        <v>18</v>
      </c>
      <c r="C11" s="3">
        <v>7.4999999999999997E-2</v>
      </c>
      <c r="D11" s="25">
        <v>1</v>
      </c>
      <c r="E11" s="3">
        <f>D11*C11</f>
        <v>7.4999999999999997E-2</v>
      </c>
      <c r="F11" s="20"/>
      <c r="G11" s="12"/>
      <c r="H11" s="28" t="s">
        <v>33</v>
      </c>
    </row>
    <row r="12" spans="1:8" x14ac:dyDescent="0.25">
      <c r="B12" s="5" t="s">
        <v>19</v>
      </c>
      <c r="C12" s="3">
        <v>7.4999999999999997E-2</v>
      </c>
      <c r="D12" s="25">
        <v>1</v>
      </c>
      <c r="E12" s="16">
        <f t="shared" si="0"/>
        <v>7.4999999999999997E-2</v>
      </c>
      <c r="F12" s="20"/>
      <c r="G12" s="12"/>
      <c r="H12" s="28"/>
    </row>
    <row r="13" spans="1:8" x14ac:dyDescent="0.25">
      <c r="B13" s="33" t="s">
        <v>8</v>
      </c>
      <c r="C13" s="34"/>
      <c r="D13" s="34"/>
      <c r="E13" s="17">
        <f>SUM(D4:D12)</f>
        <v>9</v>
      </c>
      <c r="F13" s="21" t="s">
        <v>24</v>
      </c>
      <c r="G13" s="13"/>
      <c r="H13" s="28"/>
    </row>
    <row r="14" spans="1:8" x14ac:dyDescent="0.25">
      <c r="B14" s="33" t="s">
        <v>20</v>
      </c>
      <c r="C14" s="34"/>
      <c r="D14" s="34"/>
      <c r="E14" s="18">
        <f>SUM(E4:E12)</f>
        <v>1.4349999999999998</v>
      </c>
      <c r="F14" s="22" t="s">
        <v>22</v>
      </c>
      <c r="G14" s="14"/>
      <c r="H14" s="28"/>
    </row>
    <row r="15" spans="1:8" x14ac:dyDescent="0.25">
      <c r="B15" s="38" t="s">
        <v>10</v>
      </c>
      <c r="C15" s="39"/>
      <c r="D15" s="39"/>
      <c r="E15" s="39"/>
      <c r="F15" s="40"/>
      <c r="G15" s="15"/>
      <c r="H15" s="28"/>
    </row>
    <row r="16" spans="1:8" x14ac:dyDescent="0.25">
      <c r="B16" s="41" t="s">
        <v>7</v>
      </c>
      <c r="C16" s="42"/>
      <c r="D16" s="25">
        <v>1</v>
      </c>
      <c r="E16" s="3"/>
      <c r="F16" s="21"/>
      <c r="G16" s="13"/>
      <c r="H16" s="28"/>
    </row>
    <row r="17" spans="2:8" x14ac:dyDescent="0.25">
      <c r="B17" s="41" t="s">
        <v>25</v>
      </c>
      <c r="C17" s="42"/>
      <c r="D17" s="25">
        <v>1</v>
      </c>
      <c r="E17" s="3"/>
      <c r="F17" s="21"/>
      <c r="G17" s="13"/>
      <c r="H17" s="28"/>
    </row>
    <row r="18" spans="2:8" x14ac:dyDescent="0.25">
      <c r="B18" s="7" t="s">
        <v>5</v>
      </c>
      <c r="C18" s="3">
        <v>1.7500000000000002E-2</v>
      </c>
      <c r="D18" s="3"/>
      <c r="E18" s="3"/>
      <c r="F18" s="21"/>
      <c r="G18" s="13"/>
      <c r="H18" s="28"/>
    </row>
    <row r="19" spans="2:8" x14ac:dyDescent="0.25">
      <c r="B19" s="41" t="s">
        <v>6</v>
      </c>
      <c r="C19" s="43"/>
      <c r="D19" s="42"/>
      <c r="E19" s="3">
        <f>(C18*D16)/D17</f>
        <v>1.7500000000000002E-2</v>
      </c>
      <c r="F19" s="21"/>
      <c r="G19" s="13"/>
      <c r="H19" s="28"/>
    </row>
    <row r="20" spans="2:8" ht="15.75" thickBot="1" x14ac:dyDescent="0.3">
      <c r="B20" s="31" t="s">
        <v>9</v>
      </c>
      <c r="C20" s="32"/>
      <c r="D20" s="32"/>
      <c r="E20" s="23">
        <f>E19*E14*2</f>
        <v>5.0224999999999999E-2</v>
      </c>
      <c r="F20" s="24" t="s">
        <v>23</v>
      </c>
      <c r="G20" s="13"/>
      <c r="H20" s="28"/>
    </row>
    <row r="21" spans="2:8" x14ac:dyDescent="0.25">
      <c r="G21" s="9"/>
      <c r="H21" s="1"/>
    </row>
    <row r="22" spans="2:8" x14ac:dyDescent="0.25">
      <c r="H22" s="1"/>
    </row>
  </sheetData>
  <sheetProtection algorithmName="SHA-512" hashValue="F3CC/vfgJLFFxJrzLVWj2hZf9VzjKliNWHfsbFMAO7Stmirf7iVDrMNl4/7krZy8Ihdm6ZxudINf0N6tp4qk+Q==" saltValue="wINQetPhtwVxX1SNqC3Otw==" spinCount="100000" sheet="1" objects="1" scenarios="1"/>
  <mergeCells count="8">
    <mergeCell ref="B20:D20"/>
    <mergeCell ref="B13:D13"/>
    <mergeCell ref="B14:D14"/>
    <mergeCell ref="B2:F2"/>
    <mergeCell ref="B15:F15"/>
    <mergeCell ref="B16:C16"/>
    <mergeCell ref="B17:C17"/>
    <mergeCell ref="B19:D19"/>
  </mergeCells>
  <conditionalFormatting sqref="F14:G14">
    <cfRule type="containsText" dxfId="13" priority="25" operator="containsText" text="Не соотв.">
      <formula>NOT(ISERROR(SEARCH("Не соотв.",F14)))</formula>
    </cfRule>
    <cfRule type="containsText" dxfId="12" priority="26" operator="containsText" text="Соотв.">
      <formula>NOT(ISERROR(SEARCH("Соотв.",F14)))</formula>
    </cfRule>
  </conditionalFormatting>
  <conditionalFormatting sqref="E13">
    <cfRule type="cellIs" dxfId="11" priority="16" operator="equal">
      <formula>60</formula>
    </cfRule>
    <cfRule type="cellIs" dxfId="10" priority="17" operator="lessThan">
      <formula>60</formula>
    </cfRule>
    <cfRule type="cellIs" dxfId="9" priority="18" operator="greaterThan">
      <formula>60</formula>
    </cfRule>
  </conditionalFormatting>
  <conditionalFormatting sqref="E20">
    <cfRule type="cellIs" dxfId="8" priority="4" operator="lessThan">
      <formula>5</formula>
    </cfRule>
    <cfRule type="cellIs" dxfId="7" priority="5" operator="equal">
      <formula>5</formula>
    </cfRule>
    <cfRule type="cellIs" dxfId="6" priority="6" operator="greaterThan">
      <formula>5</formula>
    </cfRule>
  </conditionalFormatting>
  <conditionalFormatting sqref="E14">
    <cfRule type="cellIs" dxfId="5" priority="1" operator="equal">
      <formula>4.4</formula>
    </cfRule>
    <cfRule type="cellIs" dxfId="4" priority="2" operator="lessThan">
      <formula>4.4</formula>
    </cfRule>
    <cfRule type="cellIs" dxfId="3" priority="3" operator="greaterThan">
      <formula>4.4</formula>
    </cfRule>
    <cfRule type="cellIs" dxfId="2" priority="27" operator="lessThan">
      <formula>#REF!</formula>
    </cfRule>
    <cfRule type="cellIs" dxfId="1" priority="28" operator="greaterThan">
      <formula>#REF!</formula>
    </cfRule>
    <cfRule type="cellIs" dxfId="0" priority="29" operator="lessThan">
      <formula>4.4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2021-06-11T10:15:35Z</dcterms:modified>
</cp:coreProperties>
</file>